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<sst xmlns="http://schemas.openxmlformats.org/spreadsheetml/2006/main" count="112" uniqueCount="55">
  <si>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Boháč Martin</t>
  </si>
  <si>
    <t>Zahrádka Ladislav</t>
  </si>
  <si>
    <t>Svačina Josef</t>
  </si>
  <si>
    <t>Tesař Josef</t>
  </si>
  <si>
    <t>Cernstein Jiří</t>
  </si>
  <si>
    <t>Sahula Jindřich</t>
  </si>
  <si>
    <t>Steindl Ivo</t>
  </si>
  <si>
    <t>Barcal Zdeněk</t>
  </si>
  <si>
    <t>Šrajer Václav</t>
  </si>
  <si>
    <t>Kučera Josef</t>
  </si>
  <si>
    <t>Svoboda Jiří</t>
  </si>
  <si>
    <t>Mika Zdeněk</t>
  </si>
  <si>
    <t>Pokorná Jindra</t>
  </si>
  <si>
    <t>Plachý Pavel</t>
  </si>
  <si>
    <t>Petráček Jan</t>
  </si>
  <si>
    <t>Mašek Karel</t>
  </si>
  <si>
    <t>Vlková Ivana</t>
  </si>
  <si>
    <t>Vošický Vladimír</t>
  </si>
  <si>
    <t>Bernátek Bedřich</t>
  </si>
  <si>
    <t>Třešňák Jiří</t>
  </si>
  <si>
    <t>Novák Jaroslav</t>
  </si>
  <si>
    <t>Jurášek Josef</t>
  </si>
  <si>
    <t>Edlmannová Zuzana</t>
  </si>
  <si>
    <t>Chrdle Jiří</t>
  </si>
  <si>
    <t>Boháč Zdeněk</t>
  </si>
  <si>
    <t>Fojt Bohumil</t>
  </si>
  <si>
    <t>Steindl Jaromír</t>
  </si>
  <si>
    <t>Martincová Miroslava</t>
  </si>
  <si>
    <t>Fojtová Jana</t>
  </si>
  <si>
    <t>Jančálek Jiří</t>
  </si>
  <si>
    <t>Hráč</t>
  </si>
  <si>
    <t>výsledek</t>
  </si>
  <si>
    <t>plné</t>
  </si>
  <si>
    <t>dorážka</t>
  </si>
  <si>
    <t>datum</t>
  </si>
  <si>
    <t>Součet</t>
  </si>
  <si>
    <t>Pořadí</t>
  </si>
  <si>
    <t>Dvořák Vladimír</t>
  </si>
  <si>
    <t>Fořt Vladimír</t>
  </si>
  <si>
    <t>seradit</t>
  </si>
  <si>
    <t>Štěch Jan</t>
  </si>
  <si>
    <t>Povolný Martin</t>
  </si>
  <si>
    <t>Mikulášek Milan</t>
  </si>
  <si>
    <t>Smetana Martin</t>
  </si>
  <si>
    <t>chyby</t>
  </si>
  <si>
    <t>Grulichová Petra</t>
  </si>
  <si>
    <t>Šostý Miroslav</t>
  </si>
  <si>
    <t>Datum aktualizace:</t>
  </si>
  <si>
    <t>Mistrovství SK Meteor Praha 2016 - 17 v kuželkách</t>
  </si>
  <si>
    <t>12.12.</t>
  </si>
  <si>
    <t>Sekerák Richard</t>
  </si>
  <si>
    <t>19.12.</t>
  </si>
  <si>
    <t>20.12.</t>
  </si>
  <si>
    <t>2.1.</t>
  </si>
  <si>
    <t>12.1.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</si>
</sst>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" fontId="0" fillId="0" borderId="10" xfId="0" applyNumberFormat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3" fillId="33" borderId="19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40" xfId="0" applyNumberFormat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zoomScalePageLayoutView="0" workbookViewId="0" topLeftCell="A13">
      <selection activeCell="C45" sqref="C45"/>
    </sheetView>
  </sheetViews>
  <sheetFormatPr defaultColWidth="9.140625" defaultRowHeight="15"/>
  <cols>
    <col min="1" max="1" width="7.8515625" style="7" customWidth="1"/>
    <col min="2" max="2" width="21.00390625" style="12" customWidth="1"/>
    <col min="3" max="3" width="6.57421875" style="5" customWidth="1"/>
    <col min="4" max="4" width="7.57421875" style="5" customWidth="1"/>
    <col min="5" max="6" width="7.7109375" style="5" customWidth="1"/>
    <col min="7" max="7" width="9.140625" style="6" customWidth="1"/>
    <col min="8" max="8" width="7.28125" style="5" customWidth="1"/>
    <col min="9" max="11" width="7.7109375" style="5" customWidth="1"/>
    <col min="12" max="12" width="9.140625" style="6" customWidth="1"/>
    <col min="13" max="13" width="7.28125" style="5" customWidth="1"/>
    <col min="14" max="16" width="7.8515625" style="5" customWidth="1"/>
    <col min="17" max="17" width="9.140625" style="6" customWidth="1"/>
    <col min="18" max="18" width="9.140625" style="7" customWidth="1"/>
    <col min="19" max="19" width="9.140625" style="7" hidden="1" customWidth="1"/>
  </cols>
  <sheetData>
    <row r="2" spans="1:19" ht="33" customHeight="1">
      <c r="A2"/>
      <c r="B2" s="48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ht="16.5" thickBot="1"/>
    <row r="4" spans="1:19" s="1" customFormat="1" ht="28.5" customHeight="1" thickBot="1">
      <c r="A4" s="8" t="s">
        <v>36</v>
      </c>
      <c r="B4" s="34" t="s">
        <v>30</v>
      </c>
      <c r="C4" s="43" t="s">
        <v>34</v>
      </c>
      <c r="D4" s="44" t="s">
        <v>32</v>
      </c>
      <c r="E4" s="44" t="s">
        <v>33</v>
      </c>
      <c r="F4" s="45" t="s">
        <v>44</v>
      </c>
      <c r="G4" s="46" t="s">
        <v>31</v>
      </c>
      <c r="H4" s="43" t="s">
        <v>34</v>
      </c>
      <c r="I4" s="44" t="s">
        <v>32</v>
      </c>
      <c r="J4" s="44" t="s">
        <v>33</v>
      </c>
      <c r="K4" s="45" t="s">
        <v>44</v>
      </c>
      <c r="L4" s="46" t="s">
        <v>31</v>
      </c>
      <c r="M4" s="43" t="s">
        <v>34</v>
      </c>
      <c r="N4" s="44" t="s">
        <v>32</v>
      </c>
      <c r="O4" s="44" t="s">
        <v>33</v>
      </c>
      <c r="P4" s="45" t="s">
        <v>44</v>
      </c>
      <c r="Q4" s="46" t="s">
        <v>31</v>
      </c>
      <c r="R4" s="8" t="s">
        <v>35</v>
      </c>
      <c r="S4" s="9" t="s">
        <v>39</v>
      </c>
    </row>
    <row r="5" spans="1:19" ht="15.75">
      <c r="A5" s="19" t="str">
        <f>CONCATENATE(RANK($R5,$R$5:$R$43),".")</f>
        <v>1.</v>
      </c>
      <c r="B5" s="50" t="s">
        <v>11</v>
      </c>
      <c r="C5" s="39" t="s">
        <v>49</v>
      </c>
      <c r="D5" s="40">
        <v>315</v>
      </c>
      <c r="E5" s="40">
        <v>188</v>
      </c>
      <c r="F5" s="41">
        <v>3</v>
      </c>
      <c r="G5" s="42">
        <f>D5+E5</f>
        <v>503</v>
      </c>
      <c r="H5" s="39" t="s">
        <v>54</v>
      </c>
      <c r="I5" s="40">
        <v>321</v>
      </c>
      <c r="J5" s="40">
        <v>162</v>
      </c>
      <c r="K5" s="41">
        <v>0</v>
      </c>
      <c r="L5" s="42">
        <f>I5+J5</f>
        <v>483</v>
      </c>
      <c r="M5" s="10"/>
      <c r="N5" s="23"/>
      <c r="O5" s="23"/>
      <c r="P5" s="24"/>
      <c r="Q5" s="25">
        <f>N5+O5</f>
        <v>0</v>
      </c>
      <c r="R5" s="36">
        <f>G5+L5+Q5-MIN(G5,L5,Q5)</f>
        <v>986</v>
      </c>
      <c r="S5" s="17">
        <f>RANK(R5,R$5:R$43)</f>
        <v>1</v>
      </c>
    </row>
    <row r="6" spans="1:19" ht="15.75">
      <c r="A6" s="20" t="str">
        <f>CONCATENATE(RANK($R6,$R$5:$R$43),".")</f>
        <v>2.</v>
      </c>
      <c r="B6" s="13" t="s">
        <v>14</v>
      </c>
      <c r="C6" s="2" t="s">
        <v>49</v>
      </c>
      <c r="D6" s="26">
        <v>328</v>
      </c>
      <c r="E6" s="26">
        <v>149</v>
      </c>
      <c r="F6" s="27">
        <v>6</v>
      </c>
      <c r="G6" s="28">
        <f>D6+E6</f>
        <v>477</v>
      </c>
      <c r="H6" s="2" t="s">
        <v>54</v>
      </c>
      <c r="I6" s="26">
        <v>313</v>
      </c>
      <c r="J6" s="26">
        <v>176</v>
      </c>
      <c r="K6" s="27">
        <v>3</v>
      </c>
      <c r="L6" s="28">
        <f>I6+J6</f>
        <v>489</v>
      </c>
      <c r="M6" s="2"/>
      <c r="N6" s="26"/>
      <c r="O6" s="26"/>
      <c r="P6" s="27"/>
      <c r="Q6" s="28">
        <f>N6+O6</f>
        <v>0</v>
      </c>
      <c r="R6" s="16">
        <f>G6+L6+Q6-MIN(G6,L6,Q6)</f>
        <v>966</v>
      </c>
      <c r="S6" s="16">
        <f>RANK(R6,R$5:R$43)</f>
        <v>2</v>
      </c>
    </row>
    <row r="7" spans="1:19" ht="15.75">
      <c r="A7" s="20" t="str">
        <f>CONCATENATE(RANK($R7,$R$5:$R$43),".")</f>
        <v>3.</v>
      </c>
      <c r="B7" s="51" t="s">
        <v>3</v>
      </c>
      <c r="C7" s="2" t="s">
        <v>49</v>
      </c>
      <c r="D7" s="26">
        <v>324</v>
      </c>
      <c r="E7" s="26">
        <v>152</v>
      </c>
      <c r="F7" s="27">
        <v>3</v>
      </c>
      <c r="G7" s="28">
        <f>D7+E7</f>
        <v>476</v>
      </c>
      <c r="H7" s="2" t="s">
        <v>52</v>
      </c>
      <c r="I7" s="26">
        <v>290</v>
      </c>
      <c r="J7" s="26">
        <v>161</v>
      </c>
      <c r="K7" s="27">
        <v>1</v>
      </c>
      <c r="L7" s="28">
        <f>I7+J7</f>
        <v>451</v>
      </c>
      <c r="M7" s="2"/>
      <c r="N7" s="26"/>
      <c r="O7" s="26"/>
      <c r="P7" s="27"/>
      <c r="Q7" s="28">
        <f>N7+O7</f>
        <v>0</v>
      </c>
      <c r="R7" s="16">
        <f>G7+L7+Q7-MIN(G7,L7,Q7)</f>
        <v>927</v>
      </c>
      <c r="S7" s="16">
        <f>RANK(R7,R$5:R$43)</f>
        <v>3</v>
      </c>
    </row>
    <row r="8" spans="1:19" ht="15.75">
      <c r="A8" s="20" t="str">
        <f>CONCATENATE(RANK($R8,$R$5:$R$43),".")</f>
        <v>4.</v>
      </c>
      <c r="B8" s="13" t="s">
        <v>12</v>
      </c>
      <c r="C8" s="2" t="s">
        <v>49</v>
      </c>
      <c r="D8" s="26">
        <v>312</v>
      </c>
      <c r="E8" s="26">
        <v>142</v>
      </c>
      <c r="F8" s="27">
        <v>4</v>
      </c>
      <c r="G8" s="28">
        <f>D8+E8</f>
        <v>454</v>
      </c>
      <c r="H8" s="2" t="s">
        <v>52</v>
      </c>
      <c r="I8" s="26">
        <v>317</v>
      </c>
      <c r="J8" s="26">
        <v>143</v>
      </c>
      <c r="K8" s="27">
        <v>6</v>
      </c>
      <c r="L8" s="28">
        <f>I8+J8</f>
        <v>460</v>
      </c>
      <c r="M8" s="2"/>
      <c r="N8" s="26"/>
      <c r="O8" s="26"/>
      <c r="P8" s="27"/>
      <c r="Q8" s="28">
        <f>N8+O8</f>
        <v>0</v>
      </c>
      <c r="R8" s="16">
        <f>G8+L8+Q8-MIN(G8,L8,Q8)</f>
        <v>914</v>
      </c>
      <c r="S8" s="16">
        <f>RANK(R8,R$5:R$43)</f>
        <v>4</v>
      </c>
    </row>
    <row r="9" spans="1:19" ht="15.75">
      <c r="A9" s="20" t="str">
        <f>CONCATENATE(RANK($R9,$R$5:$R$43),".")</f>
        <v>5.</v>
      </c>
      <c r="B9" s="13" t="s">
        <v>7</v>
      </c>
      <c r="C9" s="3" t="s">
        <v>49</v>
      </c>
      <c r="D9" s="26">
        <v>316</v>
      </c>
      <c r="E9" s="26">
        <v>141</v>
      </c>
      <c r="F9" s="27">
        <v>5</v>
      </c>
      <c r="G9" s="28">
        <f>D9+E9</f>
        <v>457</v>
      </c>
      <c r="H9" s="2" t="s">
        <v>52</v>
      </c>
      <c r="I9" s="26">
        <v>302</v>
      </c>
      <c r="J9" s="26">
        <v>142</v>
      </c>
      <c r="K9" s="27">
        <v>3</v>
      </c>
      <c r="L9" s="28">
        <f>I9+J9</f>
        <v>444</v>
      </c>
      <c r="M9" s="2"/>
      <c r="N9" s="26"/>
      <c r="O9" s="26"/>
      <c r="P9" s="27"/>
      <c r="Q9" s="28">
        <f>N9+O9</f>
        <v>0</v>
      </c>
      <c r="R9" s="16">
        <f>G9+L9+Q9-MIN(G9,L9,Q9)</f>
        <v>901</v>
      </c>
      <c r="S9" s="16">
        <f>RANK(R9,R$5:R$43)</f>
        <v>5</v>
      </c>
    </row>
    <row r="10" spans="1:19" ht="15.75">
      <c r="A10" s="20" t="str">
        <f>CONCATENATE(RANK($R10,$R$5:$R$43),".")</f>
        <v>6.</v>
      </c>
      <c r="B10" s="13" t="s">
        <v>50</v>
      </c>
      <c r="C10" s="2" t="s">
        <v>51</v>
      </c>
      <c r="D10" s="26">
        <v>316</v>
      </c>
      <c r="E10" s="26">
        <v>134</v>
      </c>
      <c r="F10" s="27">
        <v>6</v>
      </c>
      <c r="G10" s="28">
        <f>D10+E10</f>
        <v>450</v>
      </c>
      <c r="H10" s="2" t="s">
        <v>53</v>
      </c>
      <c r="I10" s="26">
        <v>281</v>
      </c>
      <c r="J10" s="26">
        <v>169</v>
      </c>
      <c r="K10" s="27">
        <v>2</v>
      </c>
      <c r="L10" s="28">
        <f>I10+J10</f>
        <v>450</v>
      </c>
      <c r="M10" s="2"/>
      <c r="N10" s="26"/>
      <c r="O10" s="26"/>
      <c r="P10" s="27"/>
      <c r="Q10" s="28">
        <f>N10+O10</f>
        <v>0</v>
      </c>
      <c r="R10" s="16">
        <f>G10+L10+Q10-MIN(G10,L10,Q10)</f>
        <v>900</v>
      </c>
      <c r="S10" s="16">
        <f>RANK(R10,R$5:R$43)</f>
        <v>6</v>
      </c>
    </row>
    <row r="11" spans="1:19" ht="15.75">
      <c r="A11" s="20" t="str">
        <f>CONCATENATE(RANK($R11,$R$5:$R$43),".")</f>
        <v>7.</v>
      </c>
      <c r="B11" s="13" t="s">
        <v>13</v>
      </c>
      <c r="C11" s="2" t="s">
        <v>49</v>
      </c>
      <c r="D11" s="26">
        <v>297</v>
      </c>
      <c r="E11" s="26">
        <v>133</v>
      </c>
      <c r="F11" s="27">
        <v>6</v>
      </c>
      <c r="G11" s="28">
        <f>D11+E11</f>
        <v>430</v>
      </c>
      <c r="H11" s="2" t="s">
        <v>52</v>
      </c>
      <c r="I11" s="26">
        <v>311</v>
      </c>
      <c r="J11" s="26">
        <v>158</v>
      </c>
      <c r="K11" s="27">
        <v>2</v>
      </c>
      <c r="L11" s="28">
        <f>I11+J11</f>
        <v>469</v>
      </c>
      <c r="M11" s="2"/>
      <c r="N11" s="26"/>
      <c r="O11" s="26"/>
      <c r="P11" s="27"/>
      <c r="Q11" s="28">
        <f>N11+O11</f>
        <v>0</v>
      </c>
      <c r="R11" s="16">
        <f>G11+L11+Q11-MIN(G11,L11,Q11)</f>
        <v>899</v>
      </c>
      <c r="S11" s="16">
        <f>RANK(R11,R$5:R$43)</f>
        <v>7</v>
      </c>
    </row>
    <row r="12" spans="1:19" ht="15.75">
      <c r="A12" s="20" t="str">
        <f>CONCATENATE(RANK($R12,$R$5:$R$43),".")</f>
        <v>8.</v>
      </c>
      <c r="B12" s="13" t="s">
        <v>23</v>
      </c>
      <c r="C12" s="15" t="s">
        <v>51</v>
      </c>
      <c r="D12" s="26">
        <v>313</v>
      </c>
      <c r="E12" s="26">
        <v>125</v>
      </c>
      <c r="F12" s="27">
        <v>10</v>
      </c>
      <c r="G12" s="28">
        <f>D12+E12</f>
        <v>438</v>
      </c>
      <c r="H12" s="2" t="s">
        <v>53</v>
      </c>
      <c r="I12" s="26">
        <v>316</v>
      </c>
      <c r="J12" s="26">
        <v>129</v>
      </c>
      <c r="K12" s="27">
        <v>9</v>
      </c>
      <c r="L12" s="28">
        <f>I12+J12</f>
        <v>445</v>
      </c>
      <c r="M12" s="2"/>
      <c r="N12" s="26"/>
      <c r="O12" s="26"/>
      <c r="P12" s="27"/>
      <c r="Q12" s="28">
        <f>N12+O12</f>
        <v>0</v>
      </c>
      <c r="R12" s="16">
        <f>G12+L12+Q12-MIN(G12,L12,Q12)</f>
        <v>883</v>
      </c>
      <c r="S12" s="16">
        <f>RANK(R12,R$5:R$43)</f>
        <v>8</v>
      </c>
    </row>
    <row r="13" spans="1:19" ht="15.75">
      <c r="A13" s="20" t="str">
        <f>CONCATENATE(RANK($R13,$R$5:$R$43),".")</f>
        <v>9.</v>
      </c>
      <c r="B13" s="13" t="s">
        <v>22</v>
      </c>
      <c r="C13" s="2" t="s">
        <v>51</v>
      </c>
      <c r="D13" s="26">
        <v>290</v>
      </c>
      <c r="E13" s="26">
        <v>140</v>
      </c>
      <c r="F13" s="27">
        <v>7</v>
      </c>
      <c r="G13" s="28">
        <f>D13+E13</f>
        <v>430</v>
      </c>
      <c r="H13" s="2" t="s">
        <v>53</v>
      </c>
      <c r="I13" s="26">
        <v>301</v>
      </c>
      <c r="J13" s="26">
        <v>122</v>
      </c>
      <c r="K13" s="27">
        <v>4</v>
      </c>
      <c r="L13" s="28">
        <f>I13+J13</f>
        <v>423</v>
      </c>
      <c r="M13" s="2"/>
      <c r="N13" s="26"/>
      <c r="O13" s="26"/>
      <c r="P13" s="27"/>
      <c r="Q13" s="28">
        <f>N13+O13</f>
        <v>0</v>
      </c>
      <c r="R13" s="16">
        <f>G13+L13+Q13-MIN(G13,L13,Q13)</f>
        <v>853</v>
      </c>
      <c r="S13" s="16">
        <f>RANK(R13,R$5:R$43)</f>
        <v>9</v>
      </c>
    </row>
    <row r="14" spans="1:19" ht="15.75">
      <c r="A14" s="20" t="str">
        <f>CONCATENATE(RANK($R14,$R$5:$R$43),".")</f>
        <v>10.</v>
      </c>
      <c r="B14" s="13" t="s">
        <v>46</v>
      </c>
      <c r="C14" s="2" t="s">
        <v>51</v>
      </c>
      <c r="D14" s="26">
        <v>294</v>
      </c>
      <c r="E14" s="26">
        <v>129</v>
      </c>
      <c r="F14" s="27">
        <v>4</v>
      </c>
      <c r="G14" s="28">
        <f>D14+E14</f>
        <v>423</v>
      </c>
      <c r="H14" s="2" t="s">
        <v>53</v>
      </c>
      <c r="I14" s="26">
        <v>308</v>
      </c>
      <c r="J14" s="26">
        <v>117</v>
      </c>
      <c r="K14" s="27">
        <v>8</v>
      </c>
      <c r="L14" s="28">
        <f>I14+J14</f>
        <v>425</v>
      </c>
      <c r="M14" s="2"/>
      <c r="N14" s="26"/>
      <c r="O14" s="26"/>
      <c r="P14" s="27"/>
      <c r="Q14" s="28">
        <f>N14+O14</f>
        <v>0</v>
      </c>
      <c r="R14" s="16">
        <f>G14+L14+Q14-MIN(G14,L14,Q14)</f>
        <v>848</v>
      </c>
      <c r="S14" s="16">
        <f>RANK(R14,R$5:R$43)</f>
        <v>10</v>
      </c>
    </row>
    <row r="15" spans="1:19" ht="15.75">
      <c r="A15" s="20" t="str">
        <f>CONCATENATE(RANK($R15,$R$5:$R$43),".")</f>
        <v>11.</v>
      </c>
      <c r="B15" s="13" t="s">
        <v>24</v>
      </c>
      <c r="C15" s="2" t="s">
        <v>51</v>
      </c>
      <c r="D15" s="26">
        <v>291</v>
      </c>
      <c r="E15" s="26">
        <v>141</v>
      </c>
      <c r="F15" s="26">
        <v>8</v>
      </c>
      <c r="G15" s="28">
        <f>D15+E15</f>
        <v>432</v>
      </c>
      <c r="H15" s="2" t="s">
        <v>53</v>
      </c>
      <c r="I15" s="26">
        <v>292</v>
      </c>
      <c r="J15" s="26">
        <v>122</v>
      </c>
      <c r="K15" s="27">
        <v>9</v>
      </c>
      <c r="L15" s="28">
        <f>I15+J15</f>
        <v>414</v>
      </c>
      <c r="M15" s="2"/>
      <c r="N15" s="26"/>
      <c r="O15" s="26"/>
      <c r="P15" s="27"/>
      <c r="Q15" s="28">
        <f>N15+O15</f>
        <v>0</v>
      </c>
      <c r="R15" s="16">
        <f>G15+L15+Q15-MIN(G15,L15,Q15)</f>
        <v>846</v>
      </c>
      <c r="S15" s="16">
        <f>RANK(R15,R$5:R$43)</f>
        <v>11</v>
      </c>
    </row>
    <row r="16" spans="1:19" ht="15.75">
      <c r="A16" s="20" t="str">
        <f>CONCATENATE(RANK($R16,$R$5:$R$43),".")</f>
        <v>12.</v>
      </c>
      <c r="B16" s="13" t="s">
        <v>21</v>
      </c>
      <c r="C16" s="2" t="s">
        <v>49</v>
      </c>
      <c r="D16" s="26">
        <v>272</v>
      </c>
      <c r="E16" s="26">
        <v>140</v>
      </c>
      <c r="F16" s="27">
        <v>9</v>
      </c>
      <c r="G16" s="28">
        <f>D16+E16</f>
        <v>412</v>
      </c>
      <c r="H16" s="2" t="s">
        <v>52</v>
      </c>
      <c r="I16" s="26">
        <v>281</v>
      </c>
      <c r="J16" s="26">
        <v>137</v>
      </c>
      <c r="K16" s="27">
        <v>7</v>
      </c>
      <c r="L16" s="28">
        <f>I16+J16</f>
        <v>418</v>
      </c>
      <c r="M16" s="2"/>
      <c r="N16" s="26"/>
      <c r="O16" s="26"/>
      <c r="P16" s="27"/>
      <c r="Q16" s="28">
        <f>N16+O16</f>
        <v>0</v>
      </c>
      <c r="R16" s="16">
        <f>G16+L16+Q16-MIN(G16,L16,Q16)</f>
        <v>830</v>
      </c>
      <c r="S16" s="16">
        <f>RANK(R16,R$5:R$43)</f>
        <v>12</v>
      </c>
    </row>
    <row r="17" spans="1:19" ht="15.75">
      <c r="A17" s="20" t="str">
        <f>CONCATENATE(RANK($R17,$R$5:$R$43),".")</f>
        <v>13.</v>
      </c>
      <c r="B17" s="13" t="s">
        <v>9</v>
      </c>
      <c r="C17" s="2" t="s">
        <v>49</v>
      </c>
      <c r="D17" s="47">
        <v>287</v>
      </c>
      <c r="E17" s="26">
        <v>117</v>
      </c>
      <c r="F17" s="27">
        <v>3</v>
      </c>
      <c r="G17" s="28">
        <f>D17+E17</f>
        <v>404</v>
      </c>
      <c r="H17" s="2" t="s">
        <v>52</v>
      </c>
      <c r="I17" s="26">
        <v>293</v>
      </c>
      <c r="J17" s="26">
        <v>132</v>
      </c>
      <c r="K17" s="27">
        <v>5</v>
      </c>
      <c r="L17" s="28">
        <f>I17+J17</f>
        <v>425</v>
      </c>
      <c r="M17" s="2"/>
      <c r="N17" s="26"/>
      <c r="O17" s="26"/>
      <c r="P17" s="27"/>
      <c r="Q17" s="28">
        <f>N17+O17</f>
        <v>0</v>
      </c>
      <c r="R17" s="16">
        <f>G17+L17+Q17-MIN(G17,L17,Q17)</f>
        <v>829</v>
      </c>
      <c r="S17" s="16">
        <f>RANK(R17,R$5:R$43)</f>
        <v>13</v>
      </c>
    </row>
    <row r="18" spans="1:19" ht="15.75">
      <c r="A18" s="20" t="str">
        <f>CONCATENATE(RANK($R18,$R$5:$R$43),".")</f>
        <v>14.</v>
      </c>
      <c r="B18" s="13" t="s">
        <v>26</v>
      </c>
      <c r="C18" s="2" t="s">
        <v>51</v>
      </c>
      <c r="D18" s="26">
        <v>293</v>
      </c>
      <c r="E18" s="26">
        <v>126</v>
      </c>
      <c r="F18" s="27">
        <v>9</v>
      </c>
      <c r="G18" s="28">
        <f>D18+E18</f>
        <v>419</v>
      </c>
      <c r="H18" s="2" t="s">
        <v>52</v>
      </c>
      <c r="I18" s="47">
        <v>300</v>
      </c>
      <c r="J18" s="26">
        <v>103</v>
      </c>
      <c r="K18" s="27">
        <v>15</v>
      </c>
      <c r="L18" s="28">
        <f>I18+J18</f>
        <v>403</v>
      </c>
      <c r="M18" s="2"/>
      <c r="N18" s="26"/>
      <c r="O18" s="26"/>
      <c r="P18" s="27"/>
      <c r="Q18" s="28">
        <f>N18+O18</f>
        <v>0</v>
      </c>
      <c r="R18" s="16">
        <f>G18+L18+Q18-MIN(G18,L18,Q18)</f>
        <v>822</v>
      </c>
      <c r="S18" s="16">
        <f>RANK(R18,R$5:R$43)</f>
        <v>14</v>
      </c>
    </row>
    <row r="19" spans="1:19" ht="15.75">
      <c r="A19" s="20" t="str">
        <f>CONCATENATE(RANK($R19,$R$5:$R$43),".")</f>
        <v>15.</v>
      </c>
      <c r="B19" s="13" t="s">
        <v>37</v>
      </c>
      <c r="C19" s="2" t="s">
        <v>51</v>
      </c>
      <c r="D19" s="26">
        <v>294</v>
      </c>
      <c r="E19" s="26">
        <v>108</v>
      </c>
      <c r="F19" s="27">
        <v>7</v>
      </c>
      <c r="G19" s="28">
        <f>D19+E19</f>
        <v>402</v>
      </c>
      <c r="H19" s="2" t="s">
        <v>53</v>
      </c>
      <c r="I19" s="26">
        <v>285</v>
      </c>
      <c r="J19" s="26">
        <v>132</v>
      </c>
      <c r="K19" s="27">
        <v>5</v>
      </c>
      <c r="L19" s="28">
        <f>I19+J19</f>
        <v>417</v>
      </c>
      <c r="M19" s="2"/>
      <c r="N19" s="26"/>
      <c r="O19" s="26"/>
      <c r="P19" s="27"/>
      <c r="Q19" s="28">
        <f>N19+O19</f>
        <v>0</v>
      </c>
      <c r="R19" s="16">
        <f>G19+L19+Q19-MIN(G19,L19,Q19)</f>
        <v>819</v>
      </c>
      <c r="S19" s="16">
        <f>RANK(R19,R$5:R$43)</f>
        <v>15</v>
      </c>
    </row>
    <row r="20" spans="1:19" ht="15.75">
      <c r="A20" s="20" t="str">
        <f>CONCATENATE(RANK($R20,$R$5:$R$43),".")</f>
        <v>16.</v>
      </c>
      <c r="B20" s="13" t="s">
        <v>18</v>
      </c>
      <c r="C20" s="2" t="s">
        <v>51</v>
      </c>
      <c r="D20" s="26">
        <v>287</v>
      </c>
      <c r="E20" s="26">
        <v>94</v>
      </c>
      <c r="F20" s="27">
        <v>9</v>
      </c>
      <c r="G20" s="28">
        <f>D20+E20</f>
        <v>381</v>
      </c>
      <c r="H20" s="3" t="s">
        <v>53</v>
      </c>
      <c r="I20" s="26">
        <v>290</v>
      </c>
      <c r="J20" s="26">
        <v>122</v>
      </c>
      <c r="K20" s="27">
        <v>14</v>
      </c>
      <c r="L20" s="28">
        <f>I20+J20</f>
        <v>412</v>
      </c>
      <c r="M20" s="2"/>
      <c r="N20" s="26"/>
      <c r="O20" s="26"/>
      <c r="P20" s="27"/>
      <c r="Q20" s="28">
        <f>N20+O20</f>
        <v>0</v>
      </c>
      <c r="R20" s="16">
        <f>G20+L20+Q20-MIN(G20,L20,Q20)</f>
        <v>793</v>
      </c>
      <c r="S20" s="16">
        <f>RANK(R20,R$5:R$43)</f>
        <v>16</v>
      </c>
    </row>
    <row r="21" spans="1:19" ht="15.75">
      <c r="A21" s="20" t="str">
        <f>CONCATENATE(RANK($R21,$R$5:$R$43),".")</f>
        <v>17.</v>
      </c>
      <c r="B21" s="13" t="s">
        <v>45</v>
      </c>
      <c r="C21" s="2" t="s">
        <v>51</v>
      </c>
      <c r="D21" s="26">
        <v>266</v>
      </c>
      <c r="E21" s="26">
        <v>114</v>
      </c>
      <c r="F21" s="27">
        <v>12</v>
      </c>
      <c r="G21" s="28">
        <f>D21+E21</f>
        <v>380</v>
      </c>
      <c r="H21" s="2" t="s">
        <v>53</v>
      </c>
      <c r="I21" s="26">
        <v>280</v>
      </c>
      <c r="J21" s="26">
        <v>121</v>
      </c>
      <c r="K21" s="27">
        <v>8</v>
      </c>
      <c r="L21" s="28">
        <f>I21+J21</f>
        <v>401</v>
      </c>
      <c r="M21" s="2"/>
      <c r="N21" s="26"/>
      <c r="O21" s="26"/>
      <c r="P21" s="27"/>
      <c r="Q21" s="28">
        <f>N21+O21</f>
        <v>0</v>
      </c>
      <c r="R21" s="16">
        <f>G21+L21+Q21-MIN(G21,L21,Q21)</f>
        <v>781</v>
      </c>
      <c r="S21" s="16">
        <f>RANK(R21,R$5:R$43)</f>
        <v>17</v>
      </c>
    </row>
    <row r="22" spans="1:19" ht="15.75">
      <c r="A22" s="20" t="str">
        <f>CONCATENATE(RANK($R22,$R$5:$R$43),".")</f>
        <v>18.</v>
      </c>
      <c r="B22" s="13" t="s">
        <v>38</v>
      </c>
      <c r="C22" s="2" t="s">
        <v>51</v>
      </c>
      <c r="D22" s="26">
        <v>273</v>
      </c>
      <c r="E22" s="26">
        <v>124</v>
      </c>
      <c r="F22" s="27">
        <v>11</v>
      </c>
      <c r="G22" s="28">
        <f>D22+E22</f>
        <v>397</v>
      </c>
      <c r="H22" s="2" t="s">
        <v>53</v>
      </c>
      <c r="I22" s="26">
        <v>266</v>
      </c>
      <c r="J22" s="26">
        <v>111</v>
      </c>
      <c r="K22" s="27">
        <v>11</v>
      </c>
      <c r="L22" s="28">
        <f>I22+J22</f>
        <v>377</v>
      </c>
      <c r="M22" s="2"/>
      <c r="N22" s="26"/>
      <c r="O22" s="26"/>
      <c r="P22" s="27"/>
      <c r="Q22" s="28">
        <f>N22+O22</f>
        <v>0</v>
      </c>
      <c r="R22" s="16">
        <f>G22+L22+Q22-MIN(G22,L22,Q22)</f>
        <v>774</v>
      </c>
      <c r="S22" s="16">
        <f>RANK(R22,R$5:R$43)</f>
        <v>18</v>
      </c>
    </row>
    <row r="23" spans="1:19" ht="15.75">
      <c r="A23" s="20" t="str">
        <f>CONCATENATE(RANK($R23,$R$5:$R$43),".")</f>
        <v>19.</v>
      </c>
      <c r="B23" s="13" t="s">
        <v>43</v>
      </c>
      <c r="C23" s="2" t="s">
        <v>51</v>
      </c>
      <c r="D23" s="26">
        <v>286</v>
      </c>
      <c r="E23" s="26">
        <v>90</v>
      </c>
      <c r="F23" s="27">
        <v>12</v>
      </c>
      <c r="G23" s="28">
        <f>D23+E23</f>
        <v>376</v>
      </c>
      <c r="H23" s="2" t="s">
        <v>53</v>
      </c>
      <c r="I23" s="26">
        <v>266</v>
      </c>
      <c r="J23" s="26">
        <v>123</v>
      </c>
      <c r="K23" s="27">
        <v>6</v>
      </c>
      <c r="L23" s="28">
        <f>I23+J23</f>
        <v>389</v>
      </c>
      <c r="M23" s="2"/>
      <c r="N23" s="26"/>
      <c r="O23" s="26"/>
      <c r="P23" s="27"/>
      <c r="Q23" s="28">
        <f>N23+O23</f>
        <v>0</v>
      </c>
      <c r="R23" s="16">
        <f>G23+L23+Q23-MIN(G23,L23,Q23)</f>
        <v>765</v>
      </c>
      <c r="S23" s="16">
        <f>RANK(R23,R$5:R$43)</f>
        <v>19</v>
      </c>
    </row>
    <row r="24" spans="1:19" ht="15.75">
      <c r="A24" s="20" t="str">
        <f>CONCATENATE(RANK($R24,$R$5:$R$43),".")</f>
        <v>20.</v>
      </c>
      <c r="B24" s="13" t="s">
        <v>0</v>
      </c>
      <c r="C24" s="2" t="s">
        <v>52</v>
      </c>
      <c r="D24" s="26">
        <v>328</v>
      </c>
      <c r="E24" s="26">
        <v>156</v>
      </c>
      <c r="F24" s="27">
        <v>1</v>
      </c>
      <c r="G24" s="28">
        <f>D24+E24</f>
        <v>484</v>
      </c>
      <c r="H24" s="2"/>
      <c r="I24" s="26"/>
      <c r="J24" s="26"/>
      <c r="K24" s="26"/>
      <c r="L24" s="28">
        <f>I24+J24</f>
        <v>0</v>
      </c>
      <c r="M24" s="2"/>
      <c r="N24" s="26"/>
      <c r="O24" s="26"/>
      <c r="P24" s="27"/>
      <c r="Q24" s="28">
        <f>N24+O24</f>
        <v>0</v>
      </c>
      <c r="R24" s="16">
        <f>G24+L24+Q24-MIN(G24,L24,Q24)</f>
        <v>484</v>
      </c>
      <c r="S24" s="16">
        <f>RANK(R24,R$5:R$43)</f>
        <v>20</v>
      </c>
    </row>
    <row r="25" spans="1:19" ht="15.75">
      <c r="A25" s="20" t="str">
        <f>CONCATENATE(RANK($R25,$R$5:$R$43),".")</f>
        <v>21.</v>
      </c>
      <c r="B25" s="13" t="s">
        <v>15</v>
      </c>
      <c r="C25" s="2" t="s">
        <v>49</v>
      </c>
      <c r="D25" s="26">
        <v>317</v>
      </c>
      <c r="E25" s="26">
        <v>156</v>
      </c>
      <c r="F25" s="27">
        <v>4</v>
      </c>
      <c r="G25" s="28">
        <f>D25+E25</f>
        <v>473</v>
      </c>
      <c r="H25" s="2"/>
      <c r="I25" s="26"/>
      <c r="J25" s="26"/>
      <c r="K25" s="27"/>
      <c r="L25" s="28">
        <f>I25+J25</f>
        <v>0</v>
      </c>
      <c r="M25" s="2"/>
      <c r="N25" s="26"/>
      <c r="O25" s="26"/>
      <c r="P25" s="27"/>
      <c r="Q25" s="28">
        <f>N25+O25</f>
        <v>0</v>
      </c>
      <c r="R25" s="16">
        <f>G25+L25+Q25-MIN(G25,L25,Q25)</f>
        <v>473</v>
      </c>
      <c r="S25" s="16">
        <f>RANK(R25,R$5:R$43)</f>
        <v>21</v>
      </c>
    </row>
    <row r="26" spans="1:19" ht="15.75">
      <c r="A26" s="20" t="str">
        <f>CONCATENATE(RANK($R26,$R$5:$R$43),".")</f>
        <v>22.</v>
      </c>
      <c r="B26" s="13" t="s">
        <v>5</v>
      </c>
      <c r="C26" s="2" t="s">
        <v>52</v>
      </c>
      <c r="D26" s="26">
        <v>314</v>
      </c>
      <c r="E26" s="26">
        <v>151</v>
      </c>
      <c r="F26" s="38">
        <v>4</v>
      </c>
      <c r="G26" s="28">
        <f>D26+E26</f>
        <v>465</v>
      </c>
      <c r="H26" s="2"/>
      <c r="I26" s="26"/>
      <c r="J26" s="26"/>
      <c r="K26" s="27"/>
      <c r="L26" s="28">
        <f>I26+J26</f>
        <v>0</v>
      </c>
      <c r="M26" s="2"/>
      <c r="N26" s="26"/>
      <c r="O26" s="26"/>
      <c r="P26" s="27"/>
      <c r="Q26" s="28">
        <f>N26+O26</f>
        <v>0</v>
      </c>
      <c r="R26" s="16">
        <f>G26+L26+Q26-MIN(G26,L26,Q26)</f>
        <v>465</v>
      </c>
      <c r="S26" s="16">
        <f>RANK(R26,R$5:R$43)</f>
        <v>22</v>
      </c>
    </row>
    <row r="27" spans="1:19" ht="15.75">
      <c r="A27" s="20" t="str">
        <f>CONCATENATE(RANK($R27,$R$5:$R$43),".")</f>
        <v>23.</v>
      </c>
      <c r="B27" s="13" t="s">
        <v>1</v>
      </c>
      <c r="C27" s="2" t="s">
        <v>52</v>
      </c>
      <c r="D27" s="26">
        <v>295</v>
      </c>
      <c r="E27" s="26">
        <v>148</v>
      </c>
      <c r="F27" s="27">
        <v>2</v>
      </c>
      <c r="G27" s="28">
        <f>D27+E27</f>
        <v>443</v>
      </c>
      <c r="H27" s="2"/>
      <c r="I27" s="26"/>
      <c r="J27" s="26"/>
      <c r="K27" s="27"/>
      <c r="L27" s="28">
        <f>I27+J27</f>
        <v>0</v>
      </c>
      <c r="M27" s="2"/>
      <c r="N27" s="26"/>
      <c r="O27" s="26"/>
      <c r="P27" s="27"/>
      <c r="Q27" s="28">
        <f>N27+O27</f>
        <v>0</v>
      </c>
      <c r="R27" s="16">
        <f>G27+L27+Q27-MIN(G27,L27,Q27)</f>
        <v>443</v>
      </c>
      <c r="S27" s="16">
        <f>RANK(R27,R$5:R$43)</f>
        <v>23</v>
      </c>
    </row>
    <row r="28" spans="1:19" ht="15.75">
      <c r="A28" s="20" t="str">
        <f>CONCATENATE(RANK($R28,$R$5:$R$43),".")</f>
        <v>24.</v>
      </c>
      <c r="B28" s="13" t="s">
        <v>16</v>
      </c>
      <c r="C28" s="2" t="s">
        <v>52</v>
      </c>
      <c r="D28" s="26">
        <v>317</v>
      </c>
      <c r="E28" s="26">
        <v>121</v>
      </c>
      <c r="F28" s="27">
        <v>8</v>
      </c>
      <c r="G28" s="28">
        <f>D28+E28</f>
        <v>438</v>
      </c>
      <c r="H28" s="2"/>
      <c r="I28" s="26"/>
      <c r="J28" s="26"/>
      <c r="K28" s="27"/>
      <c r="L28" s="28">
        <f>I28+J28</f>
        <v>0</v>
      </c>
      <c r="M28" s="2"/>
      <c r="N28" s="26"/>
      <c r="O28" s="26"/>
      <c r="P28" s="27"/>
      <c r="Q28" s="28">
        <f>N28+O28</f>
        <v>0</v>
      </c>
      <c r="R28" s="16">
        <f>G28+L28+Q28-MIN(G28,L28,Q28)</f>
        <v>438</v>
      </c>
      <c r="S28" s="16">
        <f>RANK(R28,R$5:R$43)</f>
        <v>24</v>
      </c>
    </row>
    <row r="29" spans="1:19" ht="15.75">
      <c r="A29" s="20" t="str">
        <f>CONCATENATE(RANK($R29,$R$5:$R$43),".")</f>
        <v>25.</v>
      </c>
      <c r="B29" s="13" t="s">
        <v>25</v>
      </c>
      <c r="C29" s="2" t="s">
        <v>51</v>
      </c>
      <c r="D29" s="26">
        <v>293</v>
      </c>
      <c r="E29" s="26">
        <v>131</v>
      </c>
      <c r="F29" s="27">
        <v>9</v>
      </c>
      <c r="G29" s="28">
        <f>D29+E29</f>
        <v>424</v>
      </c>
      <c r="H29" s="2"/>
      <c r="I29" s="26"/>
      <c r="J29" s="26"/>
      <c r="K29" s="27"/>
      <c r="L29" s="28">
        <f>I29+J29</f>
        <v>0</v>
      </c>
      <c r="M29" s="2"/>
      <c r="N29" s="26"/>
      <c r="O29" s="26"/>
      <c r="P29" s="27"/>
      <c r="Q29" s="28">
        <f>N29+O29</f>
        <v>0</v>
      </c>
      <c r="R29" s="16">
        <f>G29+L29+Q29-MIN(G29,L29,Q29)</f>
        <v>424</v>
      </c>
      <c r="S29" s="16">
        <f>RANK(R29,R$5:R$43)</f>
        <v>25</v>
      </c>
    </row>
    <row r="30" spans="1:19" ht="15.75">
      <c r="A30" s="20" t="str">
        <f>CONCATENATE(RANK($R30,$R$5:$R$43),".")</f>
        <v>26.</v>
      </c>
      <c r="B30" s="13" t="s">
        <v>2</v>
      </c>
      <c r="C30" s="2" t="s">
        <v>52</v>
      </c>
      <c r="D30" s="26">
        <v>290</v>
      </c>
      <c r="E30" s="26">
        <v>128</v>
      </c>
      <c r="F30" s="27">
        <v>3</v>
      </c>
      <c r="G30" s="28">
        <f>D30+E30</f>
        <v>418</v>
      </c>
      <c r="H30" s="2"/>
      <c r="I30" s="26"/>
      <c r="J30" s="26"/>
      <c r="K30" s="27"/>
      <c r="L30" s="28">
        <f>I30+J30</f>
        <v>0</v>
      </c>
      <c r="M30" s="2"/>
      <c r="N30" s="26"/>
      <c r="O30" s="26"/>
      <c r="P30" s="27"/>
      <c r="Q30" s="28">
        <f>N30+O30</f>
        <v>0</v>
      </c>
      <c r="R30" s="16">
        <f>G30+L30+Q30-MIN(G30,L30,Q30)</f>
        <v>418</v>
      </c>
      <c r="S30" s="16">
        <f>RANK(R30,R$5:R$43)</f>
        <v>26</v>
      </c>
    </row>
    <row r="31" spans="1:19" ht="15.75">
      <c r="A31" s="20" t="str">
        <f>CONCATENATE(RANK($R31,$R$5:$R$43),".")</f>
        <v>27.</v>
      </c>
      <c r="B31" s="13" t="s">
        <v>27</v>
      </c>
      <c r="C31" s="2" t="s">
        <v>53</v>
      </c>
      <c r="D31" s="26">
        <v>283</v>
      </c>
      <c r="E31" s="26">
        <v>109</v>
      </c>
      <c r="F31" s="27">
        <v>10</v>
      </c>
      <c r="G31" s="28">
        <f>D31+E31</f>
        <v>392</v>
      </c>
      <c r="H31" s="2"/>
      <c r="I31" s="26"/>
      <c r="J31" s="26"/>
      <c r="K31" s="27"/>
      <c r="L31" s="28">
        <f>I31+J31</f>
        <v>0</v>
      </c>
      <c r="M31" s="2"/>
      <c r="N31" s="26"/>
      <c r="O31" s="26"/>
      <c r="P31" s="27"/>
      <c r="Q31" s="28">
        <f>N31+O31</f>
        <v>0</v>
      </c>
      <c r="R31" s="16">
        <f>G31+L31+Q31-MIN(G31,L31,Q31)</f>
        <v>392</v>
      </c>
      <c r="S31" s="16">
        <f>RANK(R31,R$5:R$43)</f>
        <v>27</v>
      </c>
    </row>
    <row r="32" spans="1:19" ht="15.75">
      <c r="A32" s="20" t="str">
        <f>CONCATENATE(RANK($R32,$R$5:$R$43),".")</f>
        <v>28.</v>
      </c>
      <c r="B32" s="13" t="s">
        <v>4</v>
      </c>
      <c r="C32" s="2" t="s">
        <v>49</v>
      </c>
      <c r="D32" s="26">
        <v>283</v>
      </c>
      <c r="E32" s="26">
        <v>108</v>
      </c>
      <c r="F32" s="27">
        <v>10</v>
      </c>
      <c r="G32" s="28">
        <f>D32+E32</f>
        <v>391</v>
      </c>
      <c r="H32" s="2"/>
      <c r="I32" s="26"/>
      <c r="J32" s="26"/>
      <c r="K32" s="27"/>
      <c r="L32" s="28">
        <f>I32+J32</f>
        <v>0</v>
      </c>
      <c r="M32" s="2"/>
      <c r="N32" s="26"/>
      <c r="O32" s="26"/>
      <c r="P32" s="27"/>
      <c r="Q32" s="28">
        <f>N32+O32</f>
        <v>0</v>
      </c>
      <c r="R32" s="16">
        <f>G32+L32+Q32-MIN(G32,L32,Q32)</f>
        <v>391</v>
      </c>
      <c r="S32" s="16">
        <f>RANK(R32,R$5:R$43)</f>
        <v>28</v>
      </c>
    </row>
    <row r="33" spans="1:19" ht="15.75">
      <c r="A33" s="20" t="str">
        <f>CONCATENATE(RANK($R33,$R$5:$R$43),".")</f>
        <v>28.</v>
      </c>
      <c r="B33" s="13" t="s">
        <v>41</v>
      </c>
      <c r="C33" s="2" t="s">
        <v>51</v>
      </c>
      <c r="D33" s="26">
        <v>298</v>
      </c>
      <c r="E33" s="26">
        <v>93</v>
      </c>
      <c r="F33" s="27">
        <v>12</v>
      </c>
      <c r="G33" s="28">
        <f>D33+E33</f>
        <v>391</v>
      </c>
      <c r="H33" s="2"/>
      <c r="I33" s="26"/>
      <c r="J33" s="26"/>
      <c r="K33" s="27"/>
      <c r="L33" s="28">
        <f>I33+J33</f>
        <v>0</v>
      </c>
      <c r="M33" s="2"/>
      <c r="N33" s="26"/>
      <c r="O33" s="26"/>
      <c r="P33" s="27"/>
      <c r="Q33" s="28">
        <f>N33+O33</f>
        <v>0</v>
      </c>
      <c r="R33" s="16">
        <f>G33+L33+Q33-MIN(G33,L33,Q33)</f>
        <v>391</v>
      </c>
      <c r="S33" s="16">
        <f>RANK(R33,R$5:R$43)</f>
        <v>28</v>
      </c>
    </row>
    <row r="34" spans="1:19" ht="15.75">
      <c r="A34" s="20" t="str">
        <f>CONCATENATE(RANK($R34,$R$5:$R$43),".")</f>
        <v>30.</v>
      </c>
      <c r="B34" s="13" t="s">
        <v>8</v>
      </c>
      <c r="C34" s="2" t="s">
        <v>49</v>
      </c>
      <c r="D34" s="26">
        <v>287</v>
      </c>
      <c r="E34" s="26">
        <v>99</v>
      </c>
      <c r="F34" s="27">
        <v>6</v>
      </c>
      <c r="G34" s="28">
        <f>D34+E34</f>
        <v>386</v>
      </c>
      <c r="H34" s="2"/>
      <c r="I34" s="26"/>
      <c r="J34" s="26"/>
      <c r="K34" s="27"/>
      <c r="L34" s="28">
        <f>I34+J34</f>
        <v>0</v>
      </c>
      <c r="M34" s="2"/>
      <c r="N34" s="26"/>
      <c r="O34" s="26"/>
      <c r="P34" s="27"/>
      <c r="Q34" s="28">
        <f>N34+O34</f>
        <v>0</v>
      </c>
      <c r="R34" s="16">
        <f>G34+L34+Q34-MIN(G34,L34,Q34)</f>
        <v>386</v>
      </c>
      <c r="S34" s="16">
        <f>RANK(R34,R$5:R$43)</f>
        <v>30</v>
      </c>
    </row>
    <row r="35" spans="1:19" ht="15.75">
      <c r="A35" s="20" t="str">
        <f>CONCATENATE(RANK($R35,$R$5:$R$43),".")</f>
        <v>31.</v>
      </c>
      <c r="B35" s="13" t="s">
        <v>19</v>
      </c>
      <c r="C35" s="2" t="s">
        <v>49</v>
      </c>
      <c r="D35" s="26">
        <v>295</v>
      </c>
      <c r="E35" s="26">
        <v>89</v>
      </c>
      <c r="F35" s="27">
        <v>13</v>
      </c>
      <c r="G35" s="28">
        <f>D35+E35</f>
        <v>384</v>
      </c>
      <c r="H35" s="2"/>
      <c r="I35" s="26"/>
      <c r="J35" s="26"/>
      <c r="K35" s="27"/>
      <c r="L35" s="28">
        <v>0</v>
      </c>
      <c r="M35" s="2"/>
      <c r="N35" s="26"/>
      <c r="O35" s="26"/>
      <c r="P35" s="27"/>
      <c r="Q35" s="28">
        <f>N35+O35</f>
        <v>0</v>
      </c>
      <c r="R35" s="16">
        <f>G35+L35+Q35-MIN(G35,L35,Q35)</f>
        <v>384</v>
      </c>
      <c r="S35" s="16">
        <f>RANK(R35,R$5:R$43)</f>
        <v>31</v>
      </c>
    </row>
    <row r="36" spans="1:19" ht="15.75">
      <c r="A36" s="20" t="str">
        <f>CONCATENATE(RANK($R36,$R$5:$R$43),".")</f>
        <v>32.</v>
      </c>
      <c r="B36" s="13" t="s">
        <v>28</v>
      </c>
      <c r="C36" s="2" t="s">
        <v>51</v>
      </c>
      <c r="D36" s="26">
        <v>245</v>
      </c>
      <c r="E36" s="26">
        <v>113</v>
      </c>
      <c r="F36" s="27">
        <v>13</v>
      </c>
      <c r="G36" s="28">
        <f>D36+E36</f>
        <v>358</v>
      </c>
      <c r="H36" s="2"/>
      <c r="I36" s="26"/>
      <c r="J36" s="26"/>
      <c r="K36" s="27"/>
      <c r="L36" s="28">
        <f>I36+J36</f>
        <v>0</v>
      </c>
      <c r="M36" s="2"/>
      <c r="N36" s="26"/>
      <c r="O36" s="26"/>
      <c r="P36" s="27"/>
      <c r="Q36" s="28">
        <f>N36+O36</f>
        <v>0</v>
      </c>
      <c r="R36" s="16">
        <f>G36+L36+Q36-MIN(G36,L36,Q36)</f>
        <v>358</v>
      </c>
      <c r="S36" s="16">
        <f>RANK(R36,R$5:R$43)</f>
        <v>32</v>
      </c>
    </row>
    <row r="37" spans="1:19" ht="15.75">
      <c r="A37" s="20" t="str">
        <f>CONCATENATE(RANK($R37,$R$5:$R$43),".")</f>
        <v>33.</v>
      </c>
      <c r="B37" s="13" t="s">
        <v>29</v>
      </c>
      <c r="C37" s="2" t="s">
        <v>51</v>
      </c>
      <c r="D37" s="26">
        <v>270</v>
      </c>
      <c r="E37" s="26">
        <v>80</v>
      </c>
      <c r="F37" s="27">
        <v>21</v>
      </c>
      <c r="G37" s="28">
        <f>D37+E37</f>
        <v>350</v>
      </c>
      <c r="H37" s="2"/>
      <c r="I37" s="26"/>
      <c r="J37" s="26"/>
      <c r="K37" s="27"/>
      <c r="L37" s="28">
        <f>I37+J37</f>
        <v>0</v>
      </c>
      <c r="M37" s="2"/>
      <c r="N37" s="26"/>
      <c r="O37" s="26"/>
      <c r="P37" s="27"/>
      <c r="Q37" s="28">
        <f>N37+O37</f>
        <v>0</v>
      </c>
      <c r="R37" s="16">
        <f>G37+L37+Q37-MIN(G37,L37,Q37)</f>
        <v>350</v>
      </c>
      <c r="S37" s="16">
        <f>RANK(R37,R$5:R$43)</f>
        <v>33</v>
      </c>
    </row>
    <row r="38" spans="1:19" ht="15.75">
      <c r="A38" s="20" t="str">
        <f>CONCATENATE(RANK($R38,$R$5:$R$43),".")</f>
        <v>34.</v>
      </c>
      <c r="B38" s="13" t="s">
        <v>17</v>
      </c>
      <c r="C38" s="2"/>
      <c r="D38" s="26"/>
      <c r="E38" s="26"/>
      <c r="F38" s="27"/>
      <c r="G38" s="28">
        <f>D38+E38</f>
        <v>0</v>
      </c>
      <c r="H38" s="2"/>
      <c r="I38" s="26"/>
      <c r="J38" s="26"/>
      <c r="K38" s="27"/>
      <c r="L38" s="28">
        <f>I38+J38</f>
        <v>0</v>
      </c>
      <c r="M38" s="2"/>
      <c r="N38" s="26"/>
      <c r="O38" s="26"/>
      <c r="P38" s="27"/>
      <c r="Q38" s="28">
        <f>N38+O38</f>
        <v>0</v>
      </c>
      <c r="R38" s="16">
        <f>G38+L38+Q38-MIN(G38,L38,Q38)</f>
        <v>0</v>
      </c>
      <c r="S38" s="16">
        <f>RANK(R38,R$5:R$43)</f>
        <v>34</v>
      </c>
    </row>
    <row r="39" spans="1:19" ht="15.75">
      <c r="A39" s="20" t="str">
        <f>CONCATENATE(RANK($R39,$R$5:$R$43),".")</f>
        <v>34.</v>
      </c>
      <c r="B39" s="13" t="s">
        <v>42</v>
      </c>
      <c r="C39" s="2"/>
      <c r="D39" s="26"/>
      <c r="E39" s="26"/>
      <c r="F39" s="27"/>
      <c r="G39" s="28">
        <f>D39+E39</f>
        <v>0</v>
      </c>
      <c r="H39" s="2"/>
      <c r="I39" s="26"/>
      <c r="J39" s="26"/>
      <c r="K39" s="27"/>
      <c r="L39" s="28">
        <f>I39+J39</f>
        <v>0</v>
      </c>
      <c r="M39" s="2"/>
      <c r="N39" s="26"/>
      <c r="O39" s="26"/>
      <c r="P39" s="27"/>
      <c r="Q39" s="28">
        <f>N39+O39</f>
        <v>0</v>
      </c>
      <c r="R39" s="16">
        <f>G39+L39+Q39-MIN(G39,L39,Q39)</f>
        <v>0</v>
      </c>
      <c r="S39" s="16">
        <f>RANK(R39,R$5:R$43)</f>
        <v>34</v>
      </c>
    </row>
    <row r="40" spans="1:19" ht="15.75">
      <c r="A40" s="20" t="str">
        <f>CONCATENATE(RANK($R40,$R$5:$R$43),".")</f>
        <v>34.</v>
      </c>
      <c r="B40" s="13" t="s">
        <v>20</v>
      </c>
      <c r="C40" s="2"/>
      <c r="D40" s="26"/>
      <c r="E40" s="26"/>
      <c r="F40" s="27"/>
      <c r="G40" s="28">
        <f>D40+E40</f>
        <v>0</v>
      </c>
      <c r="H40" s="2"/>
      <c r="I40" s="26"/>
      <c r="J40" s="26"/>
      <c r="K40" s="27"/>
      <c r="L40" s="28">
        <f>I40+J40</f>
        <v>0</v>
      </c>
      <c r="M40" s="2"/>
      <c r="N40" s="26"/>
      <c r="O40" s="26"/>
      <c r="P40" s="27"/>
      <c r="Q40" s="28">
        <f>N40+O40</f>
        <v>0</v>
      </c>
      <c r="R40" s="16">
        <f>G40+L40+Q40-MIN(G40,L40,Q40)</f>
        <v>0</v>
      </c>
      <c r="S40" s="16">
        <f>RANK(R40,R$5:R$43)</f>
        <v>34</v>
      </c>
    </row>
    <row r="41" spans="1:19" ht="15.75">
      <c r="A41" s="20" t="str">
        <f>CONCATENATE(RANK($R41,$R$5:$R$43),".")</f>
        <v>34.</v>
      </c>
      <c r="B41" s="13" t="s">
        <v>6</v>
      </c>
      <c r="C41" s="2"/>
      <c r="D41" s="26"/>
      <c r="E41" s="26"/>
      <c r="F41" s="27"/>
      <c r="G41" s="28">
        <f>D41+E41</f>
        <v>0</v>
      </c>
      <c r="H41" s="2"/>
      <c r="I41" s="26"/>
      <c r="J41" s="26"/>
      <c r="K41" s="27"/>
      <c r="L41" s="28">
        <v>0</v>
      </c>
      <c r="M41" s="2"/>
      <c r="N41" s="26"/>
      <c r="O41" s="26"/>
      <c r="P41" s="27"/>
      <c r="Q41" s="28">
        <f>N41+O41</f>
        <v>0</v>
      </c>
      <c r="R41" s="16">
        <f>G41+L41+Q41-MIN(G41,L41,Q41)</f>
        <v>0</v>
      </c>
      <c r="S41" s="16">
        <f>RANK(R41,R$5:R$43)</f>
        <v>34</v>
      </c>
    </row>
    <row r="42" spans="1:19" ht="15.75">
      <c r="A42" s="21" t="str">
        <f>CONCATENATE(RANK($R42,$R$5:$R$43),".")</f>
        <v>34.</v>
      </c>
      <c r="B42" s="13" t="s">
        <v>10</v>
      </c>
      <c r="C42" s="11"/>
      <c r="D42" s="29"/>
      <c r="E42" s="29"/>
      <c r="F42" s="30"/>
      <c r="G42" s="28">
        <f>D42+E42</f>
        <v>0</v>
      </c>
      <c r="H42" s="11"/>
      <c r="I42" s="29"/>
      <c r="J42" s="29"/>
      <c r="K42" s="30"/>
      <c r="L42" s="28">
        <v>0</v>
      </c>
      <c r="M42" s="11"/>
      <c r="N42" s="29"/>
      <c r="O42" s="29"/>
      <c r="P42" s="30"/>
      <c r="Q42" s="28">
        <f>N42+O42</f>
        <v>0</v>
      </c>
      <c r="R42" s="16">
        <f>G42+L42+Q42-MIN(G42,L42,Q42)</f>
        <v>0</v>
      </c>
      <c r="S42" s="16">
        <f>RANK(R42,R$5:R$43)</f>
        <v>34</v>
      </c>
    </row>
    <row r="43" spans="1:19" ht="16.5" thickBot="1">
      <c r="A43" s="22" t="str">
        <f>CONCATENATE(RANK($R43,$R$5:$R$43),".")</f>
        <v>34.</v>
      </c>
      <c r="B43" s="14" t="s">
        <v>40</v>
      </c>
      <c r="C43" s="4"/>
      <c r="D43" s="31"/>
      <c r="E43" s="31"/>
      <c r="F43" s="32"/>
      <c r="G43" s="33">
        <f>D43+E43</f>
        <v>0</v>
      </c>
      <c r="H43" s="4"/>
      <c r="I43" s="31"/>
      <c r="J43" s="31"/>
      <c r="K43" s="32"/>
      <c r="L43" s="33">
        <f>I43+J43</f>
        <v>0</v>
      </c>
      <c r="M43" s="4"/>
      <c r="N43" s="31"/>
      <c r="O43" s="31"/>
      <c r="P43" s="32"/>
      <c r="Q43" s="33">
        <f>N43+O43</f>
        <v>0</v>
      </c>
      <c r="R43" s="37">
        <f>G43+L43+Q43-MIN(G43,L43,Q43)</f>
        <v>0</v>
      </c>
      <c r="S43" s="18">
        <f>RANK(R43,R$5:R$43)</f>
        <v>34</v>
      </c>
    </row>
    <row r="44" spans="2:4" ht="15.75">
      <c r="B44" s="35" t="s">
        <v>47</v>
      </c>
      <c r="C44" s="49">
        <v>42748</v>
      </c>
      <c r="D44" s="49"/>
    </row>
  </sheetData>
  <sheetProtection/>
  <mergeCells count="2">
    <mergeCell ref="B2:S2"/>
    <mergeCell ref="C44:D44"/>
  </mergeCells>
  <printOptions/>
  <pageMargins left="0.7" right="0.7" top="0.787401575" bottom="0.787401575" header="0.3" footer="0.3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27181</dc:creator>
  <cp:keywords/>
  <dc:description/>
  <cp:lastModifiedBy>Plachý Pavel Ing.</cp:lastModifiedBy>
  <cp:lastPrinted>2013-12-20T17:30:34Z</cp:lastPrinted>
  <dcterms:created xsi:type="dcterms:W3CDTF">2013-11-16T08:30:54Z</dcterms:created>
  <dcterms:modified xsi:type="dcterms:W3CDTF">2017-01-13T09:48:27Z</dcterms:modified>
  <cp:category/>
  <cp:version/>
  <cp:contentType/>
  <cp:contentStatus/>
</cp:coreProperties>
</file>